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cfuqua\Dropbox\HI\_Updates in Progress\III_ACS Workforce Items (2018 data)_FALL 2020\g_ Final for Posting\"/>
    </mc:Choice>
  </mc:AlternateContent>
  <xr:revisionPtr revIDLastSave="0" documentId="8_{97FA4295-9E64-4E24-AF70-27DE31933ED1}" xr6:coauthVersionLast="46" xr6:coauthVersionMax="46" xr10:uidLastSave="{00000000-0000-0000-0000-000000000000}"/>
  <bookViews>
    <workbookView xWindow="-120" yWindow="-120" windowWidth="29040" windowHeight="15840" xr2:uid="{91411B05-6CE1-447D-89EE-916757629DE3}"/>
  </bookViews>
  <sheets>
    <sheet name="degree attainm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C7" i="1" s="1"/>
  <c r="D9" i="1"/>
  <c r="F9" i="1"/>
  <c r="H9" i="1"/>
  <c r="J9" i="1"/>
  <c r="L9" i="1"/>
  <c r="M7" i="1" s="1"/>
  <c r="N9" i="1"/>
  <c r="P9" i="1"/>
  <c r="R9" i="1"/>
  <c r="S7" i="1" s="1"/>
  <c r="T9" i="1"/>
  <c r="V9" i="1"/>
  <c r="X9" i="1"/>
  <c r="W8" i="1"/>
  <c r="Y6" i="1"/>
  <c r="U7" i="1"/>
  <c r="Q7" i="1"/>
  <c r="O7" i="1"/>
  <c r="K8" i="1"/>
  <c r="I8" i="1"/>
  <c r="G8" i="1"/>
  <c r="E7" i="1"/>
  <c r="G6" i="1" l="1"/>
  <c r="G7" i="1"/>
  <c r="S5" i="1"/>
  <c r="S6" i="1"/>
  <c r="S8" i="1"/>
  <c r="U8" i="1"/>
  <c r="G5" i="1"/>
  <c r="Y5" i="1"/>
  <c r="O5" i="1"/>
  <c r="O6" i="1"/>
  <c r="E8" i="1"/>
  <c r="O8" i="1"/>
  <c r="Y7" i="1"/>
  <c r="C8" i="1"/>
  <c r="M8" i="1"/>
  <c r="C6" i="1"/>
  <c r="Q8" i="1"/>
  <c r="Y8" i="1"/>
  <c r="K6" i="1"/>
  <c r="W5" i="1"/>
  <c r="E5" i="1"/>
  <c r="K7" i="1"/>
  <c r="W6" i="1"/>
  <c r="K5" i="1"/>
  <c r="E6" i="1"/>
  <c r="I5" i="1"/>
  <c r="W7" i="1"/>
  <c r="C5" i="1"/>
  <c r="I6" i="1"/>
  <c r="M5" i="1"/>
  <c r="Q5" i="1"/>
  <c r="U5" i="1"/>
  <c r="I7" i="1"/>
  <c r="M6" i="1"/>
  <c r="Q6" i="1"/>
  <c r="U6" i="1"/>
  <c r="O9" i="1" l="1"/>
  <c r="U9" i="1"/>
  <c r="K9" i="1"/>
  <c r="Y9" i="1"/>
  <c r="S9" i="1"/>
  <c r="G9" i="1"/>
  <c r="M9" i="1"/>
  <c r="E9" i="1"/>
  <c r="I9" i="1"/>
  <c r="Q9" i="1"/>
  <c r="C9" i="1"/>
  <c r="W9" i="1"/>
</calcChain>
</file>

<file path=xl/sharedStrings.xml><?xml version="1.0" encoding="utf-8"?>
<sst xmlns="http://schemas.openxmlformats.org/spreadsheetml/2006/main" count="44" uniqueCount="22">
  <si>
    <t>All Fields</t>
  </si>
  <si>
    <t>Humanities</t>
  </si>
  <si>
    <t xml:space="preserve">Arts </t>
  </si>
  <si>
    <t>Behavioral &amp; Social Sciences</t>
  </si>
  <si>
    <t xml:space="preserve">Business </t>
  </si>
  <si>
    <t xml:space="preserve">Education </t>
  </si>
  <si>
    <t xml:space="preserve">Engineering </t>
  </si>
  <si>
    <t>Medical &amp; Health Sciences</t>
  </si>
  <si>
    <t xml:space="preserve">Life Sciences </t>
  </si>
  <si>
    <t xml:space="preserve">Physical Sciences </t>
  </si>
  <si>
    <t>Other</t>
  </si>
  <si>
    <t xml:space="preserve">Number </t>
  </si>
  <si>
    <t>Percent</t>
  </si>
  <si>
    <t xml:space="preserve">Terminal Bachelor's </t>
  </si>
  <si>
    <t>Master's</t>
  </si>
  <si>
    <t>Professional Degree beyond Bachelor's</t>
  </si>
  <si>
    <t>Doctorate</t>
  </si>
  <si>
    <t>Total</t>
  </si>
  <si>
    <t>Multi-Disciplinary or General Science</t>
  </si>
  <si>
    <t>Source: U.S. Census Bureau, 2018 American Community Survey Public-Use Microdata Sample. Data analyzed and presented by the American Academy of Arts Sciences’ Humanities Indicators (www.humanitiesindicators.org).</t>
  </si>
  <si>
    <t>Supplemental Table: Undergraduate and Graduate Degree Attainment, by Undergraduate Major, 2018*</t>
  </si>
  <si>
    <t>* Percentages for a given field may not total to 100 due to rounding. The categories for undergraduate major are not mutually exclusive, since an individual can report more than one major. Graduate degree can be in any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</si>
</sst>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0"/>
      <name val="Arial"/>
    </font>
    <font>
      <sz val="10"/>
      <name val="Arial"/>
      <family val="2"/>
    </font>
    <font>
      <sz val="10"/>
      <color rgb="FF000000"/>
      <name val="Arial"/>
      <family val="2"/>
    </font>
    <font>
      <sz val="10"/>
      <color theme="1"/>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0" xfId="0" applyFont="1"/>
    <xf numFmtId="0" fontId="1" fillId="0" borderId="0" xfId="0" applyFont="1" applyAlignment="1">
      <alignment horizontal="center" vertical="center" wrapText="1"/>
    </xf>
    <xf numFmtId="0" fontId="2" fillId="0" borderId="1" xfId="0" applyFont="1" applyBorder="1" applyAlignment="1">
      <alignment horizontal="center" vertical="top" wrapText="1"/>
    </xf>
    <xf numFmtId="0" fontId="1" fillId="0" borderId="0" xfId="0" applyFont="1" applyAlignment="1">
      <alignment horizontal="center"/>
    </xf>
    <xf numFmtId="0" fontId="2" fillId="0" borderId="1" xfId="0" applyFont="1" applyBorder="1" applyAlignment="1">
      <alignment horizontal="left" wrapText="1"/>
    </xf>
    <xf numFmtId="3" fontId="2" fillId="0" borderId="1" xfId="0" applyNumberFormat="1" applyFont="1" applyBorder="1" applyAlignment="1">
      <alignment horizontal="right" vertical="center"/>
    </xf>
    <xf numFmtId="164" fontId="2" fillId="0" borderId="1" xfId="0" applyNumberFormat="1" applyFont="1" applyBorder="1" applyAlignment="1">
      <alignment horizontal="right" vertical="center"/>
    </xf>
    <xf numFmtId="0" fontId="2" fillId="0" borderId="1" xfId="0" applyFont="1" applyBorder="1" applyAlignment="1">
      <alignment horizontal="left"/>
    </xf>
    <xf numFmtId="0" fontId="2" fillId="0" borderId="0" xfId="0" applyFont="1" applyFill="1" applyBorder="1" applyAlignment="1">
      <alignment horizontal="left"/>
    </xf>
    <xf numFmtId="0" fontId="3" fillId="0" borderId="0" xfId="0" applyFont="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0" xfId="0" applyFont="1" applyBorder="1" applyAlignment="1">
      <alignment horizontal="left" wrapText="1"/>
    </xf>
    <xf numFmtId="3" fontId="2" fillId="0" borderId="0" xfId="0" applyNumberFormat="1" applyFont="1" applyBorder="1" applyAlignment="1">
      <alignment horizontal="right" vertical="center"/>
    </xf>
    <xf numFmtId="164" fontId="2" fillId="0" borderId="0"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46D1-7745-42AB-93E3-BFA6D36631B2}">
  <dimension ref="A1:IV13"/>
  <sheetViews>
    <sheetView tabSelected="1" zoomScaleNormal="100" workbookViewId="0">
      <pane xSplit="1" ySplit="4" topLeftCell="B5" activePane="bottomRight" state="frozen"/>
      <selection pane="topRight" activeCell="B1" sqref="B1"/>
      <selection pane="bottomLeft" activeCell="A5" sqref="A5"/>
      <selection pane="bottomRight" activeCell="E18" sqref="E18"/>
    </sheetView>
  </sheetViews>
  <sheetFormatPr defaultRowHeight="12.75" x14ac:dyDescent="0.2"/>
  <cols>
    <col min="1" max="1" width="35.5703125" style="1" customWidth="1"/>
    <col min="2" max="2" width="11.5703125" style="1" customWidth="1"/>
    <col min="3" max="3" width="9" style="1" customWidth="1"/>
    <col min="4" max="4" width="10.7109375" style="1" customWidth="1"/>
    <col min="5" max="5" width="9" style="1" customWidth="1"/>
    <col min="6" max="6" width="10.7109375" style="1" customWidth="1"/>
    <col min="7" max="7" width="9" style="1" customWidth="1"/>
    <col min="8" max="8" width="11.5703125" style="1" customWidth="1"/>
    <col min="9" max="9" width="9" style="1" customWidth="1"/>
    <col min="10" max="10" width="11.5703125" style="1" customWidth="1"/>
    <col min="11" max="11" width="9" style="1" customWidth="1"/>
    <col min="12" max="12" width="10.7109375" style="1" customWidth="1"/>
    <col min="13" max="13" width="9" style="1" customWidth="1"/>
    <col min="14" max="14" width="10.7109375" style="1" customWidth="1"/>
    <col min="15" max="15" width="9" style="1" customWidth="1"/>
    <col min="16" max="16" width="10.7109375" style="1" customWidth="1"/>
    <col min="17" max="17" width="9" style="1" customWidth="1"/>
    <col min="18" max="18" width="10.7109375" style="1" customWidth="1"/>
    <col min="19" max="19" width="9" style="1" customWidth="1"/>
    <col min="20" max="20" width="10.7109375" style="1" customWidth="1"/>
    <col min="21" max="21" width="9" style="1" customWidth="1"/>
    <col min="22" max="22" width="10.7109375" style="1" customWidth="1"/>
    <col min="23" max="23" width="9" style="1" customWidth="1"/>
    <col min="24" max="24" width="11.5703125" style="1" customWidth="1"/>
    <col min="25" max="25" width="9" style="1" customWidth="1"/>
    <col min="26" max="256" width="8.85546875" style="1" customWidth="1"/>
    <col min="257" max="1024" width="8.85546875" customWidth="1"/>
  </cols>
  <sheetData>
    <row r="1" spans="1:25" x14ac:dyDescent="0.2">
      <c r="A1" s="1" t="s">
        <v>20</v>
      </c>
    </row>
    <row r="3" spans="1:25" s="2" customFormat="1" ht="28.9" customHeight="1" x14ac:dyDescent="0.2">
      <c r="A3" s="12"/>
      <c r="B3" s="11" t="s">
        <v>0</v>
      </c>
      <c r="C3" s="11"/>
      <c r="D3" s="11" t="s">
        <v>1</v>
      </c>
      <c r="E3" s="11"/>
      <c r="F3" s="11" t="s">
        <v>2</v>
      </c>
      <c r="G3" s="11"/>
      <c r="H3" s="11" t="s">
        <v>3</v>
      </c>
      <c r="I3" s="11"/>
      <c r="J3" s="11" t="s">
        <v>4</v>
      </c>
      <c r="K3" s="11"/>
      <c r="L3" s="11" t="s">
        <v>5</v>
      </c>
      <c r="M3" s="11"/>
      <c r="N3" s="11" t="s">
        <v>6</v>
      </c>
      <c r="O3" s="11"/>
      <c r="P3" s="11" t="s">
        <v>7</v>
      </c>
      <c r="Q3" s="11"/>
      <c r="R3" s="11" t="s">
        <v>8</v>
      </c>
      <c r="S3" s="11"/>
      <c r="T3" s="11" t="s">
        <v>9</v>
      </c>
      <c r="U3" s="11"/>
      <c r="V3" s="11" t="s">
        <v>18</v>
      </c>
      <c r="W3" s="11"/>
      <c r="X3" s="11" t="s">
        <v>10</v>
      </c>
      <c r="Y3" s="11"/>
    </row>
    <row r="4" spans="1:25" s="4" customFormat="1" x14ac:dyDescent="0.2">
      <c r="A4" s="12"/>
      <c r="B4" s="3" t="s">
        <v>11</v>
      </c>
      <c r="C4" s="3" t="s">
        <v>12</v>
      </c>
      <c r="D4" s="3" t="s">
        <v>11</v>
      </c>
      <c r="E4" s="3" t="s">
        <v>12</v>
      </c>
      <c r="F4" s="3" t="s">
        <v>11</v>
      </c>
      <c r="G4" s="3" t="s">
        <v>12</v>
      </c>
      <c r="H4" s="3" t="s">
        <v>11</v>
      </c>
      <c r="I4" s="3" t="s">
        <v>12</v>
      </c>
      <c r="J4" s="3" t="s">
        <v>11</v>
      </c>
      <c r="K4" s="3" t="s">
        <v>12</v>
      </c>
      <c r="L4" s="3" t="s">
        <v>11</v>
      </c>
      <c r="M4" s="3" t="s">
        <v>12</v>
      </c>
      <c r="N4" s="3" t="s">
        <v>11</v>
      </c>
      <c r="O4" s="3" t="s">
        <v>12</v>
      </c>
      <c r="P4" s="3" t="s">
        <v>11</v>
      </c>
      <c r="Q4" s="3" t="s">
        <v>12</v>
      </c>
      <c r="R4" s="3" t="s">
        <v>11</v>
      </c>
      <c r="S4" s="3" t="s">
        <v>12</v>
      </c>
      <c r="T4" s="3" t="s">
        <v>11</v>
      </c>
      <c r="U4" s="3" t="s">
        <v>12</v>
      </c>
      <c r="V4" s="3" t="s">
        <v>11</v>
      </c>
      <c r="W4" s="3" t="s">
        <v>12</v>
      </c>
      <c r="X4" s="3" t="s">
        <v>11</v>
      </c>
      <c r="Y4" s="3" t="s">
        <v>12</v>
      </c>
    </row>
    <row r="5" spans="1:25" x14ac:dyDescent="0.2">
      <c r="A5" s="5" t="s">
        <v>13</v>
      </c>
      <c r="B5" s="6">
        <v>47865798</v>
      </c>
      <c r="C5" s="7">
        <f>ROUND(100*B5/B$9,1)</f>
        <v>62.6</v>
      </c>
      <c r="D5" s="6">
        <v>5447678</v>
      </c>
      <c r="E5" s="7">
        <f>ROUND(100*D5/D$9,1)</f>
        <v>59</v>
      </c>
      <c r="F5" s="6">
        <v>2450700</v>
      </c>
      <c r="G5" s="7">
        <f>ROUND(100*F5/F$9,1)</f>
        <v>74.599999999999994</v>
      </c>
      <c r="H5" s="6">
        <v>6962742</v>
      </c>
      <c r="I5" s="7">
        <f>ROUND(100*H5/H$9,1)</f>
        <v>57.5</v>
      </c>
      <c r="J5" s="6">
        <v>12425494</v>
      </c>
      <c r="K5" s="7">
        <f>ROUND(100*J5/J$9,1)</f>
        <v>75.5</v>
      </c>
      <c r="L5" s="6">
        <v>4936029</v>
      </c>
      <c r="M5" s="7">
        <f>ROUND(100*L5/L$9,1)</f>
        <v>51.7</v>
      </c>
      <c r="N5" s="6">
        <v>5695831</v>
      </c>
      <c r="O5" s="7">
        <f>ROUND(100*N5/N$9,1)</f>
        <v>62.6</v>
      </c>
      <c r="P5" s="6">
        <v>4089218</v>
      </c>
      <c r="Q5" s="7">
        <f>ROUND(100*P5/P$9,1)</f>
        <v>64.7</v>
      </c>
      <c r="R5" s="6">
        <v>2077810</v>
      </c>
      <c r="S5" s="7">
        <f>ROUND(100*R5/R$9,1)</f>
        <v>46</v>
      </c>
      <c r="T5" s="6">
        <v>1616173</v>
      </c>
      <c r="U5" s="7">
        <f>ROUND(100*T5/T$9,1)</f>
        <v>47.3</v>
      </c>
      <c r="V5" s="6">
        <v>456393</v>
      </c>
      <c r="W5" s="7">
        <f>ROUND(100*V5/V$9,1)</f>
        <v>65.099999999999994</v>
      </c>
      <c r="X5" s="6">
        <v>4632188</v>
      </c>
      <c r="Y5" s="7">
        <f>ROUND(100*X5/X$9,1)</f>
        <v>68.400000000000006</v>
      </c>
    </row>
    <row r="6" spans="1:25" x14ac:dyDescent="0.2">
      <c r="A6" s="5" t="s">
        <v>14</v>
      </c>
      <c r="B6" s="6">
        <v>20370911</v>
      </c>
      <c r="C6" s="7">
        <f>ROUND(100*B6/B$9,1)</f>
        <v>26.7</v>
      </c>
      <c r="D6" s="6">
        <v>2512845</v>
      </c>
      <c r="E6" s="7">
        <f>ROUND(100*D6/D$9,1)</f>
        <v>27.2</v>
      </c>
      <c r="F6" s="6">
        <v>664861</v>
      </c>
      <c r="G6" s="7">
        <f>ROUND(100*F6/F$9,1)</f>
        <v>20.2</v>
      </c>
      <c r="H6" s="6">
        <v>3443928</v>
      </c>
      <c r="I6" s="7">
        <f>ROUND(100*H6/H$9,1)</f>
        <v>28.5</v>
      </c>
      <c r="J6" s="6">
        <v>3299145</v>
      </c>
      <c r="K6" s="7">
        <f>ROUND(100*J6/J$9,1)</f>
        <v>20.100000000000001</v>
      </c>
      <c r="L6" s="6">
        <v>3953657</v>
      </c>
      <c r="M6" s="7">
        <f>ROUND(100*L6/L$9,1)</f>
        <v>41.4</v>
      </c>
      <c r="N6" s="6">
        <v>2706529</v>
      </c>
      <c r="O6" s="7">
        <f>ROUND(100*N6/N$9,1)</f>
        <v>29.7</v>
      </c>
      <c r="P6" s="6">
        <v>1443967</v>
      </c>
      <c r="Q6" s="7">
        <f>ROUND(100*P6/P$9,1)</f>
        <v>22.9</v>
      </c>
      <c r="R6" s="6">
        <v>955442</v>
      </c>
      <c r="S6" s="7">
        <f>ROUND(100*R6/R$9,1)</f>
        <v>21.2</v>
      </c>
      <c r="T6" s="6">
        <v>1029416</v>
      </c>
      <c r="U6" s="7">
        <f>ROUND(100*T6/T$9,1)</f>
        <v>30.1</v>
      </c>
      <c r="V6" s="6">
        <v>132323</v>
      </c>
      <c r="W6" s="7">
        <f>ROUND(100*V6/V$9,1)</f>
        <v>18.899999999999999</v>
      </c>
      <c r="X6" s="6">
        <v>1670436</v>
      </c>
      <c r="Y6" s="7">
        <f>ROUND(100*X6/X$9,1)</f>
        <v>24.7</v>
      </c>
    </row>
    <row r="7" spans="1:25" s="1" customFormat="1" x14ac:dyDescent="0.2">
      <c r="A7" s="8" t="s">
        <v>15</v>
      </c>
      <c r="B7" s="6">
        <v>4903200</v>
      </c>
      <c r="C7" s="7">
        <f>ROUND(100*B7/B$9,1)</f>
        <v>6.4</v>
      </c>
      <c r="D7" s="6">
        <v>819819</v>
      </c>
      <c r="E7" s="7">
        <f>ROUND(100*D7/D$9,1)</f>
        <v>8.9</v>
      </c>
      <c r="F7" s="6">
        <v>95494</v>
      </c>
      <c r="G7" s="7">
        <f>ROUND(100*F7/F$9,1)</f>
        <v>2.9</v>
      </c>
      <c r="H7" s="6">
        <v>1115231</v>
      </c>
      <c r="I7" s="7">
        <f>ROUND(100*H7/H$9,1)</f>
        <v>9.1999999999999993</v>
      </c>
      <c r="J7" s="6">
        <v>550549</v>
      </c>
      <c r="K7" s="7">
        <f>ROUND(100*J7/J$9,1)</f>
        <v>3.3</v>
      </c>
      <c r="L7" s="6">
        <v>372433</v>
      </c>
      <c r="M7" s="7">
        <f>ROUND(100*L7/L$9,1)</f>
        <v>3.9</v>
      </c>
      <c r="N7" s="6">
        <v>287950</v>
      </c>
      <c r="O7" s="7">
        <f>ROUND(100*N7/N$9,1)</f>
        <v>3.2</v>
      </c>
      <c r="P7" s="6">
        <v>505795</v>
      </c>
      <c r="Q7" s="7">
        <f>ROUND(100*P7/P$9,1)</f>
        <v>8</v>
      </c>
      <c r="R7" s="6">
        <v>934111</v>
      </c>
      <c r="S7" s="7">
        <f>ROUND(100*R7/R$9,1)</f>
        <v>20.7</v>
      </c>
      <c r="T7" s="6">
        <v>296261</v>
      </c>
      <c r="U7" s="7">
        <f>ROUND(100*T7/T$9,1)</f>
        <v>8.6999999999999993</v>
      </c>
      <c r="V7" s="6">
        <v>78341</v>
      </c>
      <c r="W7" s="7">
        <f>ROUND(100*V7/V$9,1)</f>
        <v>11.2</v>
      </c>
      <c r="X7" s="6">
        <v>289888</v>
      </c>
      <c r="Y7" s="7">
        <f>ROUND(100*X7/X$9,1)</f>
        <v>4.3</v>
      </c>
    </row>
    <row r="8" spans="1:25" x14ac:dyDescent="0.2">
      <c r="A8" s="5" t="s">
        <v>16</v>
      </c>
      <c r="B8" s="6">
        <v>3262708</v>
      </c>
      <c r="C8" s="7">
        <f>ROUND(100*B8/B$9,1)</f>
        <v>4.3</v>
      </c>
      <c r="D8" s="6">
        <v>450650</v>
      </c>
      <c r="E8" s="7">
        <f>ROUND(100*D8/D$9,1)</f>
        <v>4.9000000000000004</v>
      </c>
      <c r="F8" s="6">
        <v>76097</v>
      </c>
      <c r="G8" s="7">
        <f>ROUND(100*F8/F$9,1)</f>
        <v>2.2999999999999998</v>
      </c>
      <c r="H8" s="6">
        <v>582178</v>
      </c>
      <c r="I8" s="7">
        <f>ROUND(100*H8/H$9,1)</f>
        <v>4.8</v>
      </c>
      <c r="J8" s="6">
        <v>176300</v>
      </c>
      <c r="K8" s="7">
        <f>ROUND(100*J8/J$9,1)</f>
        <v>1.1000000000000001</v>
      </c>
      <c r="L8" s="6">
        <v>285010</v>
      </c>
      <c r="M8" s="7">
        <f>ROUND(100*L8/L$9,1)</f>
        <v>3</v>
      </c>
      <c r="N8" s="6">
        <v>413781</v>
      </c>
      <c r="O8" s="7">
        <f>ROUND(100*N8/N$9,1)</f>
        <v>4.5</v>
      </c>
      <c r="P8" s="6">
        <v>278491</v>
      </c>
      <c r="Q8" s="7">
        <f>ROUND(100*P8/P$9,1)</f>
        <v>4.4000000000000004</v>
      </c>
      <c r="R8" s="6">
        <v>547727</v>
      </c>
      <c r="S8" s="7">
        <f>ROUND(100*R8/R$9,1)</f>
        <v>12.1</v>
      </c>
      <c r="T8" s="6">
        <v>474244</v>
      </c>
      <c r="U8" s="7">
        <f>ROUND(100*T8/T$9,1)</f>
        <v>13.9</v>
      </c>
      <c r="V8" s="6">
        <v>34384</v>
      </c>
      <c r="W8" s="7">
        <f>ROUND(100*V8/V$9,1)</f>
        <v>4.9000000000000004</v>
      </c>
      <c r="X8" s="6">
        <v>182436</v>
      </c>
      <c r="Y8" s="7">
        <f>ROUND(100*X8/X$9,1)</f>
        <v>2.7</v>
      </c>
    </row>
    <row r="9" spans="1:25" x14ac:dyDescent="0.2">
      <c r="A9" s="5" t="s">
        <v>17</v>
      </c>
      <c r="B9" s="6">
        <f t="shared" ref="B9:Y9" si="0">SUM(B5:B8)</f>
        <v>76402617</v>
      </c>
      <c r="C9" s="7">
        <f t="shared" si="0"/>
        <v>100</v>
      </c>
      <c r="D9" s="6">
        <f t="shared" si="0"/>
        <v>9230992</v>
      </c>
      <c r="E9" s="7">
        <f t="shared" si="0"/>
        <v>100.00000000000001</v>
      </c>
      <c r="F9" s="6">
        <f t="shared" si="0"/>
        <v>3287152</v>
      </c>
      <c r="G9" s="7">
        <f t="shared" si="0"/>
        <v>100</v>
      </c>
      <c r="H9" s="6">
        <f t="shared" si="0"/>
        <v>12104079</v>
      </c>
      <c r="I9" s="7">
        <f t="shared" si="0"/>
        <v>100</v>
      </c>
      <c r="J9" s="6">
        <f t="shared" si="0"/>
        <v>16451488</v>
      </c>
      <c r="K9" s="7">
        <f t="shared" si="0"/>
        <v>99.999999999999986</v>
      </c>
      <c r="L9" s="6">
        <f t="shared" si="0"/>
        <v>9547129</v>
      </c>
      <c r="M9" s="7">
        <f t="shared" si="0"/>
        <v>100</v>
      </c>
      <c r="N9" s="6">
        <f t="shared" si="0"/>
        <v>9104091</v>
      </c>
      <c r="O9" s="7">
        <f t="shared" si="0"/>
        <v>100</v>
      </c>
      <c r="P9" s="6">
        <f t="shared" si="0"/>
        <v>6317471</v>
      </c>
      <c r="Q9" s="7">
        <f t="shared" si="0"/>
        <v>100</v>
      </c>
      <c r="R9" s="6">
        <f t="shared" si="0"/>
        <v>4515090</v>
      </c>
      <c r="S9" s="7">
        <f t="shared" si="0"/>
        <v>100</v>
      </c>
      <c r="T9" s="6">
        <f t="shared" si="0"/>
        <v>3416094</v>
      </c>
      <c r="U9" s="7">
        <f t="shared" si="0"/>
        <v>100.00000000000001</v>
      </c>
      <c r="V9" s="6">
        <f t="shared" si="0"/>
        <v>701441</v>
      </c>
      <c r="W9" s="7">
        <f t="shared" si="0"/>
        <v>100.10000000000001</v>
      </c>
      <c r="X9" s="6">
        <f t="shared" si="0"/>
        <v>6774948</v>
      </c>
      <c r="Y9" s="7">
        <f t="shared" si="0"/>
        <v>100.10000000000001</v>
      </c>
    </row>
    <row r="10" spans="1:25" x14ac:dyDescent="0.2">
      <c r="A10" s="13"/>
      <c r="B10" s="14"/>
      <c r="C10" s="15"/>
      <c r="D10" s="14"/>
      <c r="E10" s="15"/>
      <c r="F10" s="14"/>
      <c r="G10" s="15"/>
      <c r="H10" s="14"/>
      <c r="I10" s="15"/>
      <c r="J10" s="14"/>
      <c r="K10" s="15"/>
      <c r="L10" s="14"/>
      <c r="M10" s="15"/>
      <c r="N10" s="14"/>
      <c r="O10" s="15"/>
      <c r="P10" s="14"/>
      <c r="Q10" s="15"/>
      <c r="R10" s="14"/>
      <c r="S10" s="15"/>
      <c r="T10" s="14"/>
      <c r="U10" s="15"/>
      <c r="V10" s="14"/>
      <c r="W10" s="15"/>
      <c r="X10" s="14"/>
      <c r="Y10" s="15"/>
    </row>
    <row r="11" spans="1:25" x14ac:dyDescent="0.2">
      <c r="A11" s="9" t="s">
        <v>21</v>
      </c>
    </row>
    <row r="12" spans="1:25" x14ac:dyDescent="0.2">
      <c r="A12" s="9"/>
    </row>
    <row r="13" spans="1:25" ht="27" customHeight="1" x14ac:dyDescent="0.2">
      <c r="A13" s="10" t="s">
        <v>19</v>
      </c>
      <c r="B13" s="10"/>
      <c r="C13" s="10"/>
      <c r="D13" s="10"/>
      <c r="E13" s="10"/>
      <c r="F13" s="10"/>
      <c r="G13" s="10"/>
      <c r="H13" s="10"/>
      <c r="I13" s="10"/>
      <c r="J13" s="10"/>
      <c r="K13" s="10"/>
      <c r="L13" s="10"/>
      <c r="M13" s="10"/>
    </row>
  </sheetData>
  <mergeCells count="14">
    <mergeCell ref="A13:M13"/>
    <mergeCell ref="X3:Y3"/>
    <mergeCell ref="A3:A4"/>
    <mergeCell ref="B3:C3"/>
    <mergeCell ref="D3:E3"/>
    <mergeCell ref="F3:G3"/>
    <mergeCell ref="H3:I3"/>
    <mergeCell ref="J3:K3"/>
    <mergeCell ref="V3:W3"/>
    <mergeCell ref="L3:M3"/>
    <mergeCell ref="N3:O3"/>
    <mergeCell ref="P3:Q3"/>
    <mergeCell ref="R3:S3"/>
    <mergeCell ref="T3:U3"/>
  </mergeCell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degree attainment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 Curtis</dc:creator>
  <cp:lastModifiedBy>Fuqua, Carolyn</cp:lastModifiedBy>
  <dcterms:created xsi:type="dcterms:W3CDTF">2020-03-11T15:26:50Z</dcterms:created>
  <dcterms:modified xsi:type="dcterms:W3CDTF">2021-01-26T19:42:52Z</dcterms:modified>
</cp:coreProperties>
</file>